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\MARTHA\MARTHA\2017\FISM\"/>
    </mc:Choice>
  </mc:AlternateContent>
  <bookViews>
    <workbookView xWindow="0" yWindow="0" windowWidth="28800" windowHeight="12210"/>
  </bookViews>
  <sheets>
    <sheet name="REUNION DE CODEMUN10 MARZO" sheetId="1" r:id="rId1"/>
  </sheets>
  <definedNames>
    <definedName name="_xlnm.Print_Area" localSheetId="0">'REUNION DE CODEMUN10 MARZO'!$A$1:$M$51</definedName>
    <definedName name="_xlnm.Print_Titles" localSheetId="0">'REUNION DE CODEMUN10 MARZO'!$1:$7</definedName>
  </definedNames>
  <calcPr calcId="171027"/>
</workbook>
</file>

<file path=xl/calcChain.xml><?xml version="1.0" encoding="utf-8"?>
<calcChain xmlns="http://schemas.openxmlformats.org/spreadsheetml/2006/main">
  <c r="K41" i="1" l="1"/>
  <c r="K30" i="1"/>
  <c r="K24" i="1" l="1"/>
  <c r="M43" i="1" s="1"/>
  <c r="N43" i="1" s="1"/>
  <c r="K15" i="1"/>
  <c r="K40" i="1" l="1"/>
  <c r="K44" i="1"/>
  <c r="K43" i="1"/>
</calcChain>
</file>

<file path=xl/sharedStrings.xml><?xml version="1.0" encoding="utf-8"?>
<sst xmlns="http://schemas.openxmlformats.org/spreadsheetml/2006/main" count="205" uniqueCount="102">
  <si>
    <t>PRESIDENCIA MUNICIPAL DE CALVILLO</t>
  </si>
  <si>
    <t>FONDO PARA LA INFRAESTRUCTURA SOCIAL MUNICIPAL ( FISMDF)</t>
  </si>
  <si>
    <t>NO.</t>
  </si>
  <si>
    <t>OBRA No.</t>
  </si>
  <si>
    <t>RUBRO DE GASTO</t>
  </si>
  <si>
    <t>SUBCLASIFICACION DEL PROYECTO</t>
  </si>
  <si>
    <t>MODALIDAD POR TIPO DE PROYECTO</t>
  </si>
  <si>
    <t>NOMBRE DEL PROYECTO</t>
  </si>
  <si>
    <t>INCIDENCIA</t>
  </si>
  <si>
    <t>UBICACIÓN</t>
  </si>
  <si>
    <t>COMUNIDAD</t>
  </si>
  <si>
    <t>TIPO DE OBRA</t>
  </si>
  <si>
    <t>INVERSION  AUTORIZADA</t>
  </si>
  <si>
    <t xml:space="preserve">METAS </t>
  </si>
  <si>
    <t xml:space="preserve">02- SISTEMA DE AGUA POTABLE </t>
  </si>
  <si>
    <t>AGUA Y SANEAMIENTO</t>
  </si>
  <si>
    <t xml:space="preserve">RED O SISTEMA DE  AGUA POTABLE </t>
  </si>
  <si>
    <t>DIRECTA</t>
  </si>
  <si>
    <t xml:space="preserve">RED DE ALCANTARILLADO </t>
  </si>
  <si>
    <t>VIVIENDA</t>
  </si>
  <si>
    <t xml:space="preserve">ELECTRIFICACION </t>
  </si>
  <si>
    <t>08- MEJORAMIENTO DE VIVIENDA</t>
  </si>
  <si>
    <t>VARIAS COMUNIDADES</t>
  </si>
  <si>
    <t>CALENTADORES SOLARES</t>
  </si>
  <si>
    <t xml:space="preserve">TECHO FINANCIERO </t>
  </si>
  <si>
    <t>GASTOS INDIRECTOS 3%</t>
  </si>
  <si>
    <t>DESARROLLO INSTITUCIONAL 2%</t>
  </si>
  <si>
    <t xml:space="preserve">CONTRATO </t>
  </si>
  <si>
    <t xml:space="preserve">REHABILITACION DE RED DE ALCANTARILLADO </t>
  </si>
  <si>
    <t xml:space="preserve">REHABILITACION DE RED DE AGUA POTABLE </t>
  </si>
  <si>
    <t xml:space="preserve">OJO DE AGUA </t>
  </si>
  <si>
    <t xml:space="preserve">SAN TADEO </t>
  </si>
  <si>
    <t>CONSTRUCCION</t>
  </si>
  <si>
    <t>H. AYUNTAMIENTO 2017-2019</t>
  </si>
  <si>
    <t xml:space="preserve">REHABILITACION </t>
  </si>
  <si>
    <t>LAS TINAJAS</t>
  </si>
  <si>
    <t>BENEFICIARIOS</t>
  </si>
  <si>
    <t xml:space="preserve">CALLE MAR CANTABRICO </t>
  </si>
  <si>
    <t xml:space="preserve">SAN ISIDRO,  EL CHIQUIHUITERO </t>
  </si>
  <si>
    <t xml:space="preserve">CALLE CENTENARIO </t>
  </si>
  <si>
    <t xml:space="preserve">LA LABOR </t>
  </si>
  <si>
    <t xml:space="preserve">CALLE CEDRO </t>
  </si>
  <si>
    <t xml:space="preserve">CALLE RIO GRIJALBA </t>
  </si>
  <si>
    <t>OBRA PUBLICA</t>
  </si>
  <si>
    <t xml:space="preserve">Secretario de Obras Publicas, Planeacion y Desarrollo Urbano </t>
  </si>
  <si>
    <t>L.A.E. FERNANDO FIGUEROA ORTEGA</t>
  </si>
  <si>
    <t>CALLE JOSEFA ORTIZ DE DOMINGUEZ, 5 DE MAYO Y PRIV. ZARAGOZA</t>
  </si>
  <si>
    <t>CALLE JOSE MARIA MORELOS</t>
  </si>
  <si>
    <t>280 ML</t>
  </si>
  <si>
    <t>282 ML</t>
  </si>
  <si>
    <t>343 ML</t>
  </si>
  <si>
    <t>197,5 ML</t>
  </si>
  <si>
    <t>188 ML</t>
  </si>
  <si>
    <t>167 ML</t>
  </si>
  <si>
    <t>345 ML</t>
  </si>
  <si>
    <t>72 ML</t>
  </si>
  <si>
    <t>225 ML</t>
  </si>
  <si>
    <t>EL TERRERO DE LA LABOR</t>
  </si>
  <si>
    <t>BARRANCA DE LOS PORTALES</t>
  </si>
  <si>
    <t>SAN ISIDRO (EL CHIQUIHUITERO)</t>
  </si>
  <si>
    <t>CALLE PINO</t>
  </si>
  <si>
    <t>EL RODEO</t>
  </si>
  <si>
    <t>361 ML</t>
  </si>
  <si>
    <t>91 ML</t>
  </si>
  <si>
    <t>C. LIENZO CHARRO</t>
  </si>
  <si>
    <t>AV. REVOLUCION, C. S/N Y FCO. I. MADERO</t>
  </si>
  <si>
    <t>CALLE CEDRO</t>
  </si>
  <si>
    <t>476 ML</t>
  </si>
  <si>
    <t>300 ML</t>
  </si>
  <si>
    <t>108 ML</t>
  </si>
  <si>
    <t xml:space="preserve">CALLE JOSEFA ORTIZ DE DOMINGUEZ, </t>
  </si>
  <si>
    <t>175.00 ML</t>
  </si>
  <si>
    <t>03002-17</t>
  </si>
  <si>
    <t>03001-17</t>
  </si>
  <si>
    <t>03004-17</t>
  </si>
  <si>
    <t>03003-17</t>
  </si>
  <si>
    <t>03009-17</t>
  </si>
  <si>
    <t>03006-17</t>
  </si>
  <si>
    <t>03007-17</t>
  </si>
  <si>
    <t>03005-17</t>
  </si>
  <si>
    <t>03010-17</t>
  </si>
  <si>
    <t>03008-17</t>
  </si>
  <si>
    <t>03012-17</t>
  </si>
  <si>
    <t xml:space="preserve">CONSTRUCCION </t>
  </si>
  <si>
    <t>03013-17</t>
  </si>
  <si>
    <t>03014-17</t>
  </si>
  <si>
    <t>03011-17</t>
  </si>
  <si>
    <t xml:space="preserve">BARRANCA DE PORTALES </t>
  </si>
  <si>
    <t xml:space="preserve">AGUA POTABLE </t>
  </si>
  <si>
    <t>ALCANTARILLADO</t>
  </si>
  <si>
    <t xml:space="preserve">CONSTRUCCION DE RED </t>
  </si>
  <si>
    <t>03015-17</t>
  </si>
  <si>
    <t xml:space="preserve">CALLE SAN JOSE </t>
  </si>
  <si>
    <t>PUERTA DE FRAGUA</t>
  </si>
  <si>
    <t>03016-17</t>
  </si>
  <si>
    <t>03017-17</t>
  </si>
  <si>
    <t>147 ML</t>
  </si>
  <si>
    <t>401 ML</t>
  </si>
  <si>
    <t xml:space="preserve"> 1ER PAQUETE   DE  OBRA PUBLICA 2017</t>
  </si>
  <si>
    <t xml:space="preserve">NOTA: ESTE ES EL PRIMER PAQUETE DE OBRAS. </t>
  </si>
  <si>
    <t xml:space="preserve">RUBRO - ELECTRIFICACION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</si>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</sst>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80A]* #,##0.00_-;\-[$$-80A]* #,##0.00_-;_-[$$-80A]* &quot;-&quot;??_-;_-@_-"/>
    <numFmt numFmtId="167" formatCode="_-[$€-2]* #,##0.00_-;\-[$€-2]* #,##0.00_-;_-[$€-2]* &quot;-&quot;??_-"/>
    <numFmt numFmtId="168" formatCode="&quot; &quot;#,##0.00&quot; &quot;;&quot;-&quot;#,##0.00&quot; &quot;;&quot; -&quot;00&quot; &quot;;&quot; &quot;@&quot; &quot;"/>
    <numFmt numFmtId="169" formatCode="[$$-80A]#,##0.00;[Red]&quot;-&quot;[$$-80A]#,##0.00"/>
    <numFmt numFmtId="170" formatCode="dd\-mm\-yy;@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i/>
      <sz val="16"/>
      <color rgb="FF000000"/>
      <name val="Arial"/>
      <family val="2"/>
    </font>
    <font>
      <sz val="11"/>
      <color indexed="20"/>
      <name val="Calibri"/>
      <family val="2"/>
    </font>
    <font>
      <sz val="11"/>
      <color rgb="FF000000"/>
      <name val="Arial"/>
      <family val="2"/>
    </font>
    <font>
      <sz val="11"/>
      <color indexed="6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.5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8.5"/>
      <name val="Arial"/>
      <family val="2"/>
    </font>
    <font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4" fillId="14" borderId="0" applyNumberFormat="0" applyBorder="0" applyAlignment="0" applyProtection="0"/>
    <xf numFmtId="0" fontId="15" fillId="5" borderId="25" applyNumberFormat="0" applyAlignment="0" applyProtection="0"/>
    <xf numFmtId="0" fontId="16" fillId="15" borderId="26" applyNumberFormat="0" applyAlignment="0" applyProtection="0"/>
    <xf numFmtId="0" fontId="17" fillId="0" borderId="27" applyNumberFormat="0" applyFill="0" applyAlignment="0" applyProtection="0"/>
    <xf numFmtId="0" fontId="18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9" fillId="6" borderId="25" applyNumberFormat="0" applyAlignment="0" applyProtection="0"/>
    <xf numFmtId="167" fontId="1" fillId="0" borderId="0" applyFont="0" applyFill="0" applyBorder="0" applyAlignment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20" borderId="0" applyNumberFormat="0" applyBorder="0" applyAlignment="0" applyProtection="0"/>
    <xf numFmtId="168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11" borderId="0" applyNumberFormat="0" applyBorder="0" applyAlignment="0" applyProtection="0"/>
    <xf numFmtId="0" fontId="22" fillId="0" borderId="0"/>
    <xf numFmtId="0" fontId="1" fillId="0" borderId="0"/>
    <xf numFmtId="0" fontId="12" fillId="7" borderId="28" applyNumberFormat="0" applyFont="0" applyAlignment="0" applyProtection="0"/>
    <xf numFmtId="9" fontId="1" fillId="0" borderId="0" applyFont="0" applyFill="0" applyBorder="0" applyAlignment="0" applyProtection="0"/>
    <xf numFmtId="0" fontId="24" fillId="0" borderId="0" applyNumberFormat="0" applyBorder="0" applyProtection="0"/>
    <xf numFmtId="169" fontId="24" fillId="0" borderId="0" applyBorder="0" applyProtection="0"/>
    <xf numFmtId="0" fontId="25" fillId="5" borderId="2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9" fillId="0" borderId="31" applyNumberFormat="0" applyFill="0" applyAlignment="0" applyProtection="0"/>
    <xf numFmtId="0" fontId="18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</cellStyleXfs>
  <cellXfs count="113">
    <xf numFmtId="0" fontId="0" fillId="0" borderId="0" xfId="0"/>
    <xf numFmtId="0" fontId="7" fillId="2" borderId="14" xfId="1" applyFont="1" applyFill="1" applyBorder="1" applyAlignment="1">
      <alignment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166" fontId="7" fillId="2" borderId="16" xfId="3" applyNumberFormat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166" fontId="7" fillId="0" borderId="16" xfId="3" applyNumberFormat="1" applyFont="1" applyFill="1" applyBorder="1" applyAlignment="1">
      <alignment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vertical="center"/>
    </xf>
    <xf numFmtId="0" fontId="10" fillId="2" borderId="0" xfId="1" applyFont="1" applyFill="1"/>
    <xf numFmtId="0" fontId="11" fillId="2" borderId="0" xfId="1" applyFont="1" applyFill="1"/>
    <xf numFmtId="0" fontId="1" fillId="2" borderId="0" xfId="1" applyFont="1" applyFill="1"/>
    <xf numFmtId="166" fontId="1" fillId="2" borderId="0" xfId="1" applyNumberFormat="1" applyFont="1" applyFill="1"/>
    <xf numFmtId="166" fontId="6" fillId="2" borderId="0" xfId="1" applyNumberFormat="1" applyFont="1" applyFill="1"/>
    <xf numFmtId="166" fontId="7" fillId="2" borderId="19" xfId="3" applyNumberFormat="1" applyFont="1" applyFill="1" applyBorder="1" applyAlignment="1">
      <alignment vertical="center"/>
    </xf>
    <xf numFmtId="165" fontId="7" fillId="2" borderId="16" xfId="2" applyFont="1" applyFill="1" applyBorder="1" applyAlignment="1">
      <alignment horizontal="left" vertical="center" wrapText="1"/>
    </xf>
    <xf numFmtId="166" fontId="8" fillId="0" borderId="16" xfId="3" applyNumberFormat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vertical="center"/>
    </xf>
    <xf numFmtId="0" fontId="7" fillId="2" borderId="21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7" fillId="2" borderId="23" xfId="1" applyFont="1" applyFill="1" applyBorder="1" applyAlignment="1">
      <alignment horizontal="left" vertical="center" wrapText="1"/>
    </xf>
    <xf numFmtId="166" fontId="7" fillId="0" borderId="23" xfId="3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 wrapText="1"/>
    </xf>
    <xf numFmtId="166" fontId="4" fillId="3" borderId="36" xfId="3" applyNumberFormat="1" applyFont="1" applyFill="1" applyBorder="1" applyAlignment="1">
      <alignment horizontal="center" vertical="center" wrapText="1"/>
    </xf>
    <xf numFmtId="166" fontId="4" fillId="3" borderId="37" xfId="3" applyNumberFormat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vertical="center"/>
    </xf>
    <xf numFmtId="0" fontId="1" fillId="2" borderId="0" xfId="1" applyFont="1" applyFill="1" applyBorder="1"/>
    <xf numFmtId="7" fontId="1" fillId="2" borderId="0" xfId="3" applyNumberFormat="1" applyFont="1" applyFill="1"/>
    <xf numFmtId="166" fontId="10" fillId="2" borderId="0" xfId="1" applyNumberFormat="1" applyFont="1" applyFill="1"/>
    <xf numFmtId="0" fontId="32" fillId="2" borderId="0" xfId="1" applyFont="1" applyFill="1"/>
    <xf numFmtId="166" fontId="33" fillId="0" borderId="0" xfId="3" applyNumberFormat="1" applyFont="1" applyFill="1"/>
    <xf numFmtId="0" fontId="34" fillId="2" borderId="16" xfId="1" applyFont="1" applyFill="1" applyBorder="1" applyAlignment="1">
      <alignment horizontal="left" vertical="center" wrapText="1"/>
    </xf>
    <xf numFmtId="166" fontId="33" fillId="0" borderId="16" xfId="3" applyNumberFormat="1" applyFont="1" applyFill="1" applyBorder="1" applyAlignment="1">
      <alignment vertical="center"/>
    </xf>
    <xf numFmtId="0" fontId="10" fillId="2" borderId="34" xfId="1" applyFont="1" applyFill="1" applyBorder="1"/>
    <xf numFmtId="0" fontId="8" fillId="2" borderId="0" xfId="1" applyFont="1" applyFill="1"/>
    <xf numFmtId="0" fontId="7" fillId="2" borderId="0" xfId="1" applyFont="1" applyFill="1"/>
    <xf numFmtId="166" fontId="35" fillId="0" borderId="0" xfId="3" applyNumberFormat="1" applyFont="1" applyFill="1"/>
    <xf numFmtId="0" fontId="36" fillId="2" borderId="0" xfId="1" applyFont="1" applyFill="1"/>
    <xf numFmtId="166" fontId="7" fillId="2" borderId="0" xfId="1" applyNumberFormat="1" applyFont="1" applyFill="1"/>
    <xf numFmtId="0" fontId="36" fillId="2" borderId="0" xfId="1" applyFont="1" applyFill="1" applyAlignment="1">
      <alignment vertical="center"/>
    </xf>
    <xf numFmtId="166" fontId="36" fillId="2" borderId="0" xfId="1" applyNumberFormat="1" applyFont="1" applyFill="1"/>
    <xf numFmtId="166" fontId="36" fillId="2" borderId="0" xfId="1" applyNumberFormat="1" applyFont="1" applyFill="1" applyAlignment="1">
      <alignment vertical="center"/>
    </xf>
    <xf numFmtId="0" fontId="37" fillId="2" borderId="0" xfId="1" applyFont="1" applyFill="1"/>
    <xf numFmtId="166" fontId="38" fillId="0" borderId="0" xfId="3" applyNumberFormat="1" applyFont="1" applyFill="1"/>
    <xf numFmtId="166" fontId="4" fillId="0" borderId="0" xfId="3" applyNumberFormat="1" applyFont="1" applyFill="1"/>
    <xf numFmtId="166" fontId="38" fillId="0" borderId="0" xfId="3" applyNumberFormat="1" applyFont="1" applyFill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9" fontId="7" fillId="4" borderId="0" xfId="1" applyNumberFormat="1" applyFont="1" applyFill="1" applyBorder="1" applyAlignment="1">
      <alignment horizontal="left" vertical="center"/>
    </xf>
    <xf numFmtId="49" fontId="7" fillId="4" borderId="0" xfId="1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2" fontId="7" fillId="2" borderId="39" xfId="3" applyNumberFormat="1" applyFont="1" applyFill="1" applyBorder="1" applyAlignment="1">
      <alignment vertical="center"/>
    </xf>
    <xf numFmtId="166" fontId="7" fillId="0" borderId="16" xfId="3" applyNumberFormat="1" applyFont="1" applyFill="1" applyBorder="1" applyAlignment="1">
      <alignment horizontal="left" vertical="center" wrapText="1"/>
    </xf>
    <xf numFmtId="166" fontId="8" fillId="2" borderId="19" xfId="3" applyNumberFormat="1" applyFont="1" applyFill="1" applyBorder="1" applyAlignment="1">
      <alignment vertical="center"/>
    </xf>
    <xf numFmtId="165" fontId="8" fillId="2" borderId="16" xfId="2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 wrapText="1"/>
    </xf>
    <xf numFmtId="0" fontId="9" fillId="21" borderId="40" xfId="1" applyFont="1" applyFill="1" applyBorder="1"/>
    <xf numFmtId="0" fontId="10" fillId="21" borderId="35" xfId="1" applyFont="1" applyFill="1" applyBorder="1"/>
    <xf numFmtId="0" fontId="10" fillId="21" borderId="41" xfId="1" applyFont="1" applyFill="1" applyBorder="1"/>
    <xf numFmtId="0" fontId="10" fillId="21" borderId="42" xfId="1" applyFont="1" applyFill="1" applyBorder="1"/>
    <xf numFmtId="0" fontId="10" fillId="21" borderId="34" xfId="1" applyFont="1" applyFill="1" applyBorder="1"/>
    <xf numFmtId="0" fontId="10" fillId="21" borderId="43" xfId="1" applyFont="1" applyFill="1" applyBorder="1"/>
    <xf numFmtId="166" fontId="7" fillId="2" borderId="44" xfId="3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35" xfId="1" applyFont="1" applyFill="1" applyBorder="1" applyAlignment="1">
      <alignment vertical="center"/>
    </xf>
    <xf numFmtId="166" fontId="8" fillId="0" borderId="0" xfId="3" applyNumberFormat="1" applyFont="1" applyFill="1" applyBorder="1" applyAlignment="1">
      <alignment vertical="center"/>
    </xf>
    <xf numFmtId="0" fontId="7" fillId="2" borderId="35" xfId="0" applyFont="1" applyFill="1" applyBorder="1" applyAlignment="1">
      <alignment horizontal="left" vertical="center"/>
    </xf>
    <xf numFmtId="166" fontId="8" fillId="0" borderId="35" xfId="3" applyNumberFormat="1" applyFont="1" applyFill="1" applyBorder="1" applyAlignment="1">
      <alignment vertical="center"/>
    </xf>
    <xf numFmtId="166" fontId="7" fillId="0" borderId="0" xfId="3" applyNumberFormat="1" applyFont="1" applyFill="1" applyBorder="1" applyAlignment="1">
      <alignment vertical="center"/>
    </xf>
    <xf numFmtId="0" fontId="34" fillId="2" borderId="45" xfId="1" applyFont="1" applyFill="1" applyBorder="1" applyAlignment="1">
      <alignment horizontal="left" vertical="center" wrapText="1"/>
    </xf>
    <xf numFmtId="166" fontId="33" fillId="0" borderId="45" xfId="3" applyNumberFormat="1" applyFont="1" applyFill="1" applyBorder="1" applyAlignment="1">
      <alignment vertical="center"/>
    </xf>
    <xf numFmtId="0" fontId="7" fillId="2" borderId="38" xfId="1" applyFont="1" applyFill="1" applyBorder="1" applyAlignment="1">
      <alignment vertical="center"/>
    </xf>
    <xf numFmtId="0" fontId="7" fillId="2" borderId="46" xfId="1" applyFont="1" applyFill="1" applyBorder="1" applyAlignment="1">
      <alignment vertical="center"/>
    </xf>
    <xf numFmtId="4" fontId="7" fillId="2" borderId="44" xfId="1" applyNumberFormat="1" applyFont="1" applyFill="1" applyBorder="1" applyAlignment="1">
      <alignment vertical="center"/>
    </xf>
    <xf numFmtId="166" fontId="4" fillId="3" borderId="3" xfId="3" applyNumberFormat="1" applyFont="1" applyFill="1" applyBorder="1" applyAlignment="1">
      <alignment horizontal="center" vertical="center" wrapText="1"/>
    </xf>
    <xf numFmtId="166" fontId="4" fillId="3" borderId="8" xfId="3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70" fontId="6" fillId="2" borderId="20" xfId="1" applyNumberFormat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9" fillId="3" borderId="11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0" fontId="9" fillId="3" borderId="22" xfId="1" applyFont="1" applyFill="1" applyBorder="1" applyAlignment="1">
      <alignment horizontal="center"/>
    </xf>
    <xf numFmtId="0" fontId="9" fillId="3" borderId="13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</cellXfs>
  <cellStyles count="5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Heading" xfId="35"/>
    <cellStyle name="Heading1" xfId="36"/>
    <cellStyle name="Incorrecto 2" xfId="37"/>
    <cellStyle name="Millares 2" xfId="38"/>
    <cellStyle name="Millares 2 2" xfId="39"/>
    <cellStyle name="Millares 3" xfId="40"/>
    <cellStyle name="Millares_PROPUESTA 14" xfId="2"/>
    <cellStyle name="Moneda 2" xfId="41"/>
    <cellStyle name="Moneda_PROPUESTA 14" xfId="3"/>
    <cellStyle name="Neutral 2" xfId="42"/>
    <cellStyle name="Normal" xfId="0" builtinId="0"/>
    <cellStyle name="Normal 2" xfId="43"/>
    <cellStyle name="Normal 3" xfId="44"/>
    <cellStyle name="Normal_PROPUESTA 14" xfId="1"/>
    <cellStyle name="Notas 2" xfId="45"/>
    <cellStyle name="Porcentual 2" xfId="46"/>
    <cellStyle name="Result" xfId="47"/>
    <cellStyle name="Result2" xfId="48"/>
    <cellStyle name="Salida 2" xfId="49"/>
    <cellStyle name="Texto de advertencia 2" xfId="50"/>
    <cellStyle name="Texto explicativo 2" xfId="51"/>
    <cellStyle name="Título 1 2" xfId="52"/>
    <cellStyle name="Título 2 2" xfId="53"/>
    <cellStyle name="Título 3 2" xfId="54"/>
    <cellStyle name="Título 4" xfId="55"/>
    <cellStyle name="Total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200025</xdr:rowOff>
    </xdr:from>
    <xdr:to>
      <xdr:col>3</xdr:col>
      <xdr:colOff>276225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CC3CD-9D7D-493C-AFEE-EF982222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0025"/>
          <a:ext cx="18002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topLeftCell="A25" zoomScaleNormal="100" workbookViewId="0">
      <selection activeCell="B16" sqref="B16:B23"/>
    </sheetView>
  </sheetViews>
  <sheetFormatPr baseColWidth="10" defaultColWidth="11.42578125" defaultRowHeight="15" customHeight="1" x14ac:dyDescent="0.2"/>
  <cols>
    <col min="1" max="1" width="7.7109375" style="15" customWidth="1"/>
    <col min="2" max="2" width="11.42578125" style="15" customWidth="1"/>
    <col min="3" max="3" width="13.85546875" style="15" customWidth="1"/>
    <col min="4" max="4" width="17.140625" style="15" customWidth="1"/>
    <col min="5" max="5" width="17.42578125" style="15" customWidth="1"/>
    <col min="6" max="6" width="12.140625" style="15" customWidth="1"/>
    <col min="7" max="7" width="17.140625" style="15" customWidth="1"/>
    <col min="8" max="8" width="22.5703125" style="15" customWidth="1"/>
    <col min="9" max="9" width="16.28515625" style="15" customWidth="1"/>
    <col min="10" max="10" width="18.42578125" style="49" customWidth="1"/>
    <col min="11" max="11" width="15.140625" style="50" customWidth="1"/>
    <col min="12" max="12" width="15.7109375" style="50" customWidth="1"/>
    <col min="13" max="13" width="15" style="15" customWidth="1"/>
    <col min="14" max="15" width="14.85546875" style="15" bestFit="1" customWidth="1"/>
    <col min="16" max="16" width="14.42578125" style="15" bestFit="1" customWidth="1"/>
    <col min="17" max="16384" width="11.42578125" style="15"/>
  </cols>
  <sheetData>
    <row r="1" spans="1:13" s="33" customFormat="1" ht="24.75" customHeight="1" x14ac:dyDescent="0.4">
      <c r="C1" s="92" t="s">
        <v>98</v>
      </c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33" customFormat="1" x14ac:dyDescent="0.2"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s="33" customFormat="1" ht="12.75" x14ac:dyDescent="0.2">
      <c r="C3" s="94" t="s">
        <v>33</v>
      </c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33" customFormat="1" x14ac:dyDescent="0.2">
      <c r="C4" s="95" t="s">
        <v>1</v>
      </c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s="33" customFormat="1" ht="15.75" customHeight="1" thickBot="1" x14ac:dyDescent="0.25">
      <c r="A5" s="96">
        <v>42795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33" customFormat="1" ht="24.75" customHeight="1" x14ac:dyDescent="0.2">
      <c r="A6" s="109" t="s">
        <v>2</v>
      </c>
      <c r="B6" s="111" t="s">
        <v>3</v>
      </c>
      <c r="C6" s="85" t="s">
        <v>4</v>
      </c>
      <c r="D6" s="85" t="s">
        <v>5</v>
      </c>
      <c r="E6" s="87" t="s">
        <v>6</v>
      </c>
      <c r="F6" s="87" t="s">
        <v>7</v>
      </c>
      <c r="G6" s="89" t="s">
        <v>8</v>
      </c>
      <c r="H6" s="85" t="s">
        <v>9</v>
      </c>
      <c r="I6" s="85" t="s">
        <v>10</v>
      </c>
      <c r="J6" s="87" t="s">
        <v>11</v>
      </c>
      <c r="K6" s="83" t="s">
        <v>12</v>
      </c>
      <c r="L6" s="30" t="s">
        <v>36</v>
      </c>
      <c r="M6" s="97" t="s">
        <v>13</v>
      </c>
    </row>
    <row r="7" spans="1:13" s="33" customFormat="1" ht="15.75" customHeight="1" thickBot="1" x14ac:dyDescent="0.25">
      <c r="A7" s="110"/>
      <c r="B7" s="112"/>
      <c r="C7" s="86"/>
      <c r="D7" s="86"/>
      <c r="E7" s="88"/>
      <c r="F7" s="88"/>
      <c r="G7" s="90"/>
      <c r="H7" s="86"/>
      <c r="I7" s="86"/>
      <c r="J7" s="88"/>
      <c r="K7" s="84"/>
      <c r="L7" s="31"/>
      <c r="M7" s="98"/>
    </row>
    <row r="8" spans="1:13" s="34" customFormat="1" ht="9" customHeight="1" thickBot="1" x14ac:dyDescent="0.25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ht="15" customHeight="1" thickBot="1" x14ac:dyDescent="0.25">
      <c r="A9" s="102" t="s">
        <v>14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3" ht="35.25" customHeight="1" x14ac:dyDescent="0.2">
      <c r="A10" s="2" t="s">
        <v>73</v>
      </c>
      <c r="B10" s="3" t="s">
        <v>15</v>
      </c>
      <c r="C10" s="3" t="s">
        <v>16</v>
      </c>
      <c r="D10" s="3" t="s">
        <v>34</v>
      </c>
      <c r="E10" s="3" t="s">
        <v>27</v>
      </c>
      <c r="F10" s="3"/>
      <c r="G10" s="3" t="s">
        <v>17</v>
      </c>
      <c r="H10" s="5" t="s">
        <v>39</v>
      </c>
      <c r="I10" s="5" t="s">
        <v>31</v>
      </c>
      <c r="J10" s="19" t="s">
        <v>29</v>
      </c>
      <c r="K10" s="6">
        <v>722133.14</v>
      </c>
      <c r="L10" s="60">
        <v>210</v>
      </c>
      <c r="M10" s="7" t="s">
        <v>50</v>
      </c>
    </row>
    <row r="11" spans="1:13" ht="35.25" customHeight="1" x14ac:dyDescent="0.2">
      <c r="A11" s="2" t="s">
        <v>72</v>
      </c>
      <c r="B11" s="3" t="s">
        <v>15</v>
      </c>
      <c r="C11" s="3" t="s">
        <v>16</v>
      </c>
      <c r="D11" s="3" t="s">
        <v>34</v>
      </c>
      <c r="E11" s="3" t="s">
        <v>27</v>
      </c>
      <c r="F11" s="3"/>
      <c r="G11" s="3" t="s">
        <v>17</v>
      </c>
      <c r="H11" s="29" t="s">
        <v>70</v>
      </c>
      <c r="I11" s="3" t="s">
        <v>30</v>
      </c>
      <c r="J11" s="19" t="s">
        <v>29</v>
      </c>
      <c r="K11" s="8">
        <v>355265.67</v>
      </c>
      <c r="L11" s="60">
        <v>120</v>
      </c>
      <c r="M11" s="7" t="s">
        <v>71</v>
      </c>
    </row>
    <row r="12" spans="1:13" ht="29.25" customHeight="1" x14ac:dyDescent="0.2">
      <c r="A12" s="2" t="s">
        <v>75</v>
      </c>
      <c r="B12" s="3" t="s">
        <v>15</v>
      </c>
      <c r="C12" s="3" t="s">
        <v>16</v>
      </c>
      <c r="D12" s="3" t="s">
        <v>34</v>
      </c>
      <c r="E12" s="3" t="s">
        <v>27</v>
      </c>
      <c r="F12" s="3"/>
      <c r="G12" s="3" t="s">
        <v>17</v>
      </c>
      <c r="H12" s="5" t="s">
        <v>37</v>
      </c>
      <c r="I12" s="3" t="s">
        <v>38</v>
      </c>
      <c r="J12" s="19" t="s">
        <v>29</v>
      </c>
      <c r="K12" s="6">
        <v>599382.03</v>
      </c>
      <c r="L12" s="60">
        <v>168</v>
      </c>
      <c r="M12" s="7" t="s">
        <v>49</v>
      </c>
    </row>
    <row r="13" spans="1:13" ht="29.25" customHeight="1" x14ac:dyDescent="0.2">
      <c r="A13" s="2" t="s">
        <v>74</v>
      </c>
      <c r="B13" s="3" t="s">
        <v>15</v>
      </c>
      <c r="C13" s="3" t="s">
        <v>16</v>
      </c>
      <c r="D13" s="3" t="s">
        <v>34</v>
      </c>
      <c r="E13" s="3" t="s">
        <v>27</v>
      </c>
      <c r="F13" s="3"/>
      <c r="G13" s="3" t="s">
        <v>17</v>
      </c>
      <c r="H13" s="5" t="s">
        <v>42</v>
      </c>
      <c r="I13" s="5" t="s">
        <v>40</v>
      </c>
      <c r="J13" s="19" t="s">
        <v>29</v>
      </c>
      <c r="K13" s="6">
        <v>401584.91</v>
      </c>
      <c r="L13" s="60">
        <v>138</v>
      </c>
      <c r="M13" s="7" t="s">
        <v>51</v>
      </c>
    </row>
    <row r="14" spans="1:13" ht="29.25" customHeight="1" x14ac:dyDescent="0.2">
      <c r="A14" s="2" t="s">
        <v>91</v>
      </c>
      <c r="B14" s="3" t="s">
        <v>15</v>
      </c>
      <c r="C14" s="3" t="s">
        <v>16</v>
      </c>
      <c r="D14" s="3" t="s">
        <v>34</v>
      </c>
      <c r="E14" s="3" t="s">
        <v>27</v>
      </c>
      <c r="F14" s="3"/>
      <c r="G14" s="3" t="s">
        <v>17</v>
      </c>
      <c r="H14" s="4" t="s">
        <v>60</v>
      </c>
      <c r="I14" s="3" t="s">
        <v>61</v>
      </c>
      <c r="J14" s="19" t="s">
        <v>29</v>
      </c>
      <c r="K14" s="8">
        <v>663641.25</v>
      </c>
      <c r="L14" s="60">
        <v>162</v>
      </c>
      <c r="M14" s="7" t="s">
        <v>97</v>
      </c>
    </row>
    <row r="15" spans="1:13" ht="29.25" customHeight="1" x14ac:dyDescent="0.2">
      <c r="A15" s="2"/>
      <c r="B15" s="3"/>
      <c r="C15" s="3"/>
      <c r="D15" s="3"/>
      <c r="E15" s="3"/>
      <c r="F15" s="3"/>
      <c r="G15" s="3"/>
      <c r="H15" s="5"/>
      <c r="I15" s="5"/>
      <c r="J15" s="63" t="s">
        <v>88</v>
      </c>
      <c r="K15" s="20">
        <f>SUM(K10:K14)</f>
        <v>2742007</v>
      </c>
      <c r="L15" s="60"/>
      <c r="M15" s="7"/>
    </row>
    <row r="16" spans="1:13" ht="29.25" customHeight="1" x14ac:dyDescent="0.2">
      <c r="A16" s="2" t="s">
        <v>79</v>
      </c>
      <c r="B16" s="3" t="s">
        <v>15</v>
      </c>
      <c r="C16" s="3" t="s">
        <v>18</v>
      </c>
      <c r="D16" s="3" t="s">
        <v>34</v>
      </c>
      <c r="E16" s="3" t="s">
        <v>27</v>
      </c>
      <c r="F16" s="3"/>
      <c r="G16" s="3" t="s">
        <v>17</v>
      </c>
      <c r="H16" s="4" t="s">
        <v>39</v>
      </c>
      <c r="I16" s="3" t="s">
        <v>31</v>
      </c>
      <c r="J16" s="3" t="s">
        <v>28</v>
      </c>
      <c r="K16" s="8">
        <v>1486246.54</v>
      </c>
      <c r="L16" s="60">
        <v>222</v>
      </c>
      <c r="M16" s="7" t="s">
        <v>54</v>
      </c>
    </row>
    <row r="17" spans="1:18" ht="29.25" customHeight="1" x14ac:dyDescent="0.2">
      <c r="A17" s="2" t="s">
        <v>77</v>
      </c>
      <c r="B17" s="3" t="s">
        <v>15</v>
      </c>
      <c r="C17" s="3" t="s">
        <v>18</v>
      </c>
      <c r="D17" s="3" t="s">
        <v>34</v>
      </c>
      <c r="E17" s="3" t="s">
        <v>27</v>
      </c>
      <c r="F17" s="3"/>
      <c r="G17" s="3" t="s">
        <v>17</v>
      </c>
      <c r="H17" s="29" t="s">
        <v>46</v>
      </c>
      <c r="I17" s="3" t="s">
        <v>30</v>
      </c>
      <c r="J17" s="3" t="s">
        <v>28</v>
      </c>
      <c r="K17" s="8">
        <v>595332.35</v>
      </c>
      <c r="L17" s="60">
        <v>120</v>
      </c>
      <c r="M17" s="7" t="s">
        <v>52</v>
      </c>
    </row>
    <row r="18" spans="1:18" ht="29.25" customHeight="1" x14ac:dyDescent="0.2">
      <c r="A18" s="2" t="s">
        <v>78</v>
      </c>
      <c r="B18" s="3" t="s">
        <v>15</v>
      </c>
      <c r="C18" s="3" t="s">
        <v>18</v>
      </c>
      <c r="D18" s="3" t="s">
        <v>34</v>
      </c>
      <c r="E18" s="3" t="s">
        <v>27</v>
      </c>
      <c r="F18" s="3"/>
      <c r="G18" s="3" t="s">
        <v>17</v>
      </c>
      <c r="H18" s="4" t="s">
        <v>37</v>
      </c>
      <c r="I18" s="3" t="s">
        <v>38</v>
      </c>
      <c r="J18" s="3" t="s">
        <v>28</v>
      </c>
      <c r="K18" s="8">
        <v>1138378.18</v>
      </c>
      <c r="L18" s="60">
        <v>168</v>
      </c>
      <c r="M18" s="7" t="s">
        <v>48</v>
      </c>
    </row>
    <row r="19" spans="1:18" ht="29.25" customHeight="1" x14ac:dyDescent="0.2">
      <c r="A19" s="2" t="s">
        <v>81</v>
      </c>
      <c r="B19" s="3" t="s">
        <v>15</v>
      </c>
      <c r="C19" s="3" t="s">
        <v>18</v>
      </c>
      <c r="D19" s="3" t="s">
        <v>34</v>
      </c>
      <c r="E19" s="3" t="s">
        <v>27</v>
      </c>
      <c r="F19" s="3"/>
      <c r="G19" s="3" t="s">
        <v>17</v>
      </c>
      <c r="H19" s="4" t="s">
        <v>42</v>
      </c>
      <c r="I19" s="3" t="s">
        <v>40</v>
      </c>
      <c r="J19" s="3" t="s">
        <v>28</v>
      </c>
      <c r="K19" s="8">
        <v>784531.08</v>
      </c>
      <c r="L19" s="60">
        <v>138</v>
      </c>
      <c r="M19" s="7" t="s">
        <v>56</v>
      </c>
      <c r="N19" s="13"/>
      <c r="O19" s="13"/>
      <c r="P19" s="13"/>
      <c r="Q19" s="13"/>
      <c r="R19" s="13"/>
    </row>
    <row r="20" spans="1:18" s="13" customFormat="1" ht="33" customHeight="1" x14ac:dyDescent="0.2">
      <c r="A20" s="2" t="s">
        <v>76</v>
      </c>
      <c r="B20" s="3" t="s">
        <v>15</v>
      </c>
      <c r="C20" s="3" t="s">
        <v>18</v>
      </c>
      <c r="D20" s="3" t="s">
        <v>34</v>
      </c>
      <c r="E20" s="3" t="s">
        <v>27</v>
      </c>
      <c r="F20" s="3"/>
      <c r="G20" s="3" t="s">
        <v>17</v>
      </c>
      <c r="H20" s="4" t="s">
        <v>35</v>
      </c>
      <c r="I20" s="29" t="s">
        <v>47</v>
      </c>
      <c r="J20" s="3" t="s">
        <v>28</v>
      </c>
      <c r="K20" s="8">
        <v>592982.21</v>
      </c>
      <c r="L20" s="60">
        <v>210</v>
      </c>
      <c r="M20" s="7" t="s">
        <v>53</v>
      </c>
    </row>
    <row r="21" spans="1:18" s="13" customFormat="1" ht="24.75" customHeight="1" x14ac:dyDescent="0.2">
      <c r="A21" s="2" t="s">
        <v>80</v>
      </c>
      <c r="B21" s="3" t="s">
        <v>15</v>
      </c>
      <c r="C21" s="3" t="s">
        <v>18</v>
      </c>
      <c r="D21" s="3" t="s">
        <v>34</v>
      </c>
      <c r="E21" s="3" t="s">
        <v>27</v>
      </c>
      <c r="F21" s="3"/>
      <c r="G21" s="3" t="s">
        <v>17</v>
      </c>
      <c r="H21" s="4" t="s">
        <v>41</v>
      </c>
      <c r="I21" s="3" t="s">
        <v>87</v>
      </c>
      <c r="J21" s="3" t="s">
        <v>28</v>
      </c>
      <c r="K21" s="61">
        <v>195080.9</v>
      </c>
      <c r="L21" s="60">
        <v>22</v>
      </c>
      <c r="M21" s="7" t="s">
        <v>55</v>
      </c>
      <c r="N21" s="35"/>
    </row>
    <row r="22" spans="1:18" s="13" customFormat="1" ht="24.75" customHeight="1" x14ac:dyDescent="0.2">
      <c r="A22" s="2" t="s">
        <v>94</v>
      </c>
      <c r="B22" s="3" t="s">
        <v>15</v>
      </c>
      <c r="C22" s="3" t="s">
        <v>18</v>
      </c>
      <c r="D22" s="3" t="s">
        <v>83</v>
      </c>
      <c r="E22" s="3" t="s">
        <v>27</v>
      </c>
      <c r="F22" s="3"/>
      <c r="G22" s="3" t="s">
        <v>17</v>
      </c>
      <c r="H22" s="29" t="s">
        <v>92</v>
      </c>
      <c r="I22" s="3" t="s">
        <v>93</v>
      </c>
      <c r="J22" s="3" t="s">
        <v>90</v>
      </c>
      <c r="K22" s="8" t="s">
        <v>101</v>
      </c>
      <c r="L22" s="60">
        <v>65</v>
      </c>
      <c r="M22" s="7" t="s">
        <v>96</v>
      </c>
    </row>
    <row r="23" spans="1:18" ht="22.5" customHeight="1" x14ac:dyDescent="0.2">
      <c r="A23" s="2" t="s">
        <v>95</v>
      </c>
      <c r="B23" s="3" t="s">
        <v>15</v>
      </c>
      <c r="C23" s="3" t="s">
        <v>18</v>
      </c>
      <c r="D23" s="3" t="s">
        <v>34</v>
      </c>
      <c r="E23" s="3" t="s">
        <v>27</v>
      </c>
      <c r="F23" s="3"/>
      <c r="G23" s="3" t="s">
        <v>17</v>
      </c>
      <c r="H23" s="4" t="s">
        <v>60</v>
      </c>
      <c r="I23" s="3" t="s">
        <v>61</v>
      </c>
      <c r="J23" s="3" t="s">
        <v>28</v>
      </c>
      <c r="K23" s="8">
        <v>948536.42</v>
      </c>
      <c r="L23" s="60">
        <v>162</v>
      </c>
      <c r="M23" s="7" t="s">
        <v>62</v>
      </c>
    </row>
    <row r="24" spans="1:18" ht="22.5" customHeight="1" thickBot="1" x14ac:dyDescent="0.25">
      <c r="A24" s="9"/>
      <c r="B24" s="10"/>
      <c r="C24" s="11"/>
      <c r="D24" s="11"/>
      <c r="E24" s="11"/>
      <c r="F24" s="11"/>
      <c r="G24" s="11"/>
      <c r="H24" s="11"/>
      <c r="I24" s="12"/>
      <c r="J24" s="64" t="s">
        <v>89</v>
      </c>
      <c r="K24" s="62">
        <f>SUM(K16:K23)</f>
        <v>5741087.6800000006</v>
      </c>
      <c r="L24" s="18"/>
      <c r="M24" s="71"/>
    </row>
    <row r="25" spans="1:18" ht="22.5" customHeight="1" thickBot="1" x14ac:dyDescent="0.25">
      <c r="A25" s="105" t="s">
        <v>100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8"/>
    </row>
    <row r="26" spans="1:18" ht="22.5" customHeight="1" x14ac:dyDescent="0.2">
      <c r="A26" s="5" t="s">
        <v>86</v>
      </c>
      <c r="B26" s="5"/>
      <c r="C26" s="5" t="s">
        <v>20</v>
      </c>
      <c r="D26" s="3" t="s">
        <v>34</v>
      </c>
      <c r="E26" s="3" t="s">
        <v>27</v>
      </c>
      <c r="F26" s="3"/>
      <c r="G26" s="3" t="s">
        <v>17</v>
      </c>
      <c r="H26" s="5" t="s">
        <v>37</v>
      </c>
      <c r="I26" s="3" t="s">
        <v>59</v>
      </c>
      <c r="J26" s="5" t="s">
        <v>20</v>
      </c>
      <c r="K26" s="8">
        <v>92774.76</v>
      </c>
      <c r="L26" s="32">
        <v>98</v>
      </c>
      <c r="M26" s="7" t="s">
        <v>63</v>
      </c>
    </row>
    <row r="27" spans="1:18" ht="23.25" customHeight="1" x14ac:dyDescent="0.2">
      <c r="A27" s="5" t="s">
        <v>82</v>
      </c>
      <c r="B27" s="5"/>
      <c r="C27" s="5" t="s">
        <v>20</v>
      </c>
      <c r="D27" s="3" t="s">
        <v>83</v>
      </c>
      <c r="E27" s="3" t="s">
        <v>27</v>
      </c>
      <c r="F27" s="3"/>
      <c r="G27" s="3" t="s">
        <v>17</v>
      </c>
      <c r="H27" s="5" t="s">
        <v>64</v>
      </c>
      <c r="I27" s="3" t="s">
        <v>57</v>
      </c>
      <c r="J27" s="5" t="s">
        <v>20</v>
      </c>
      <c r="K27" s="8">
        <v>310162.84999999998</v>
      </c>
      <c r="L27" s="32">
        <v>65</v>
      </c>
      <c r="M27" s="7" t="s">
        <v>67</v>
      </c>
    </row>
    <row r="28" spans="1:18" ht="23.25" customHeight="1" x14ac:dyDescent="0.2">
      <c r="A28" s="5" t="s">
        <v>84</v>
      </c>
      <c r="B28" s="5"/>
      <c r="C28" s="5" t="s">
        <v>20</v>
      </c>
      <c r="D28" s="3" t="s">
        <v>83</v>
      </c>
      <c r="E28" s="3" t="s">
        <v>27</v>
      </c>
      <c r="F28" s="3"/>
      <c r="G28" s="3" t="s">
        <v>17</v>
      </c>
      <c r="H28" s="3" t="s">
        <v>65</v>
      </c>
      <c r="I28" s="3" t="s">
        <v>57</v>
      </c>
      <c r="J28" s="5" t="s">
        <v>20</v>
      </c>
      <c r="K28" s="8">
        <v>394087.51</v>
      </c>
      <c r="L28" s="32">
        <v>165</v>
      </c>
      <c r="M28" s="7" t="s">
        <v>68</v>
      </c>
    </row>
    <row r="29" spans="1:18" ht="23.25" customHeight="1" x14ac:dyDescent="0.2">
      <c r="A29" s="5" t="s">
        <v>85</v>
      </c>
      <c r="B29" s="5"/>
      <c r="C29" s="5" t="s">
        <v>20</v>
      </c>
      <c r="D29" s="3" t="s">
        <v>34</v>
      </c>
      <c r="E29" s="3" t="s">
        <v>27</v>
      </c>
      <c r="F29" s="3"/>
      <c r="G29" s="3" t="s">
        <v>17</v>
      </c>
      <c r="H29" s="5" t="s">
        <v>66</v>
      </c>
      <c r="I29" s="3" t="s">
        <v>58</v>
      </c>
      <c r="J29" s="5" t="s">
        <v>20</v>
      </c>
      <c r="K29" s="8">
        <v>155003.19</v>
      </c>
      <c r="L29" s="32">
        <v>90</v>
      </c>
      <c r="M29" s="7" t="s">
        <v>69</v>
      </c>
    </row>
    <row r="30" spans="1:18" ht="23.25" customHeight="1" x14ac:dyDescent="0.2">
      <c r="A30" s="72"/>
      <c r="B30" s="72"/>
      <c r="C30" s="72"/>
      <c r="D30" s="59"/>
      <c r="E30" s="59"/>
      <c r="F30" s="59"/>
      <c r="G30" s="59"/>
      <c r="H30" s="72"/>
      <c r="I30" s="59"/>
      <c r="J30" s="75"/>
      <c r="K30" s="76">
        <f>SUM(K26:K29)</f>
        <v>952028.31</v>
      </c>
      <c r="L30" s="73"/>
      <c r="M30" s="73"/>
    </row>
    <row r="31" spans="1:18" ht="23.25" customHeight="1" x14ac:dyDescent="0.2">
      <c r="A31" s="72"/>
      <c r="B31" s="72"/>
      <c r="C31" s="72"/>
      <c r="D31" s="59"/>
      <c r="E31" s="59"/>
      <c r="F31" s="59"/>
      <c r="G31" s="59"/>
      <c r="H31" s="72"/>
      <c r="I31" s="59"/>
      <c r="J31" s="72"/>
      <c r="K31" s="77"/>
      <c r="L31" s="54"/>
      <c r="M31" s="54"/>
    </row>
    <row r="32" spans="1:18" ht="23.25" customHeight="1" x14ac:dyDescent="0.2">
      <c r="A32" s="72"/>
      <c r="B32" s="72"/>
      <c r="C32" s="72"/>
      <c r="D32" s="59"/>
      <c r="E32" s="59"/>
      <c r="F32" s="59"/>
      <c r="G32" s="59"/>
      <c r="H32" s="72"/>
      <c r="I32" s="59"/>
      <c r="J32" s="72"/>
      <c r="K32" s="77"/>
      <c r="L32" s="54"/>
      <c r="M32" s="54"/>
    </row>
    <row r="33" spans="1:14" ht="23.25" customHeight="1" x14ac:dyDescent="0.2">
      <c r="A33" s="72"/>
      <c r="B33" s="72"/>
      <c r="C33" s="72"/>
      <c r="D33" s="59"/>
      <c r="E33" s="59"/>
      <c r="F33" s="59"/>
      <c r="G33" s="59"/>
      <c r="H33" s="72"/>
      <c r="I33" s="59"/>
      <c r="J33" s="72"/>
      <c r="K33" s="77"/>
      <c r="L33" s="54"/>
      <c r="M33" s="54"/>
    </row>
    <row r="34" spans="1:14" ht="23.25" customHeight="1" x14ac:dyDescent="0.2">
      <c r="A34" s="72"/>
      <c r="B34" s="72"/>
      <c r="C34" s="72"/>
      <c r="D34" s="59"/>
      <c r="E34" s="59"/>
      <c r="F34" s="59"/>
      <c r="G34" s="59"/>
      <c r="H34" s="72"/>
      <c r="I34" s="59"/>
      <c r="J34" s="72"/>
      <c r="K34" s="77"/>
      <c r="L34" s="54"/>
      <c r="M34" s="54"/>
    </row>
    <row r="35" spans="1:14" ht="23.25" customHeight="1" x14ac:dyDescent="0.2">
      <c r="A35" s="72"/>
      <c r="B35" s="72"/>
      <c r="C35" s="72"/>
      <c r="D35" s="59"/>
      <c r="E35" s="59"/>
      <c r="F35" s="59"/>
      <c r="G35" s="59"/>
      <c r="H35" s="72"/>
      <c r="I35" s="59"/>
      <c r="J35" s="72"/>
      <c r="K35" s="77"/>
      <c r="L35" s="54"/>
      <c r="M35" s="54"/>
    </row>
    <row r="36" spans="1:14" ht="23.25" customHeight="1" x14ac:dyDescent="0.2">
      <c r="A36" s="72"/>
      <c r="B36" s="72"/>
      <c r="C36" s="72"/>
      <c r="D36" s="59"/>
      <c r="E36" s="59"/>
      <c r="F36" s="59"/>
      <c r="G36" s="59"/>
      <c r="H36" s="72"/>
      <c r="I36" s="59"/>
      <c r="J36" s="72"/>
      <c r="K36" s="77"/>
      <c r="L36" s="54"/>
      <c r="M36" s="54"/>
    </row>
    <row r="37" spans="1:14" ht="23.25" customHeight="1" thickBot="1" x14ac:dyDescent="0.25">
      <c r="A37" s="53"/>
      <c r="B37" s="54"/>
      <c r="C37" s="55"/>
      <c r="D37" s="56"/>
      <c r="E37" s="56"/>
      <c r="F37" s="56"/>
      <c r="G37" s="56"/>
      <c r="H37" s="57"/>
      <c r="I37" s="58"/>
      <c r="J37" s="59"/>
      <c r="K37" s="74"/>
      <c r="L37" s="54"/>
      <c r="M37" s="54"/>
    </row>
    <row r="38" spans="1:14" ht="15.75" customHeight="1" thickBot="1" x14ac:dyDescent="0.25">
      <c r="A38" s="105" t="s">
        <v>21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7"/>
      <c r="L38" s="80"/>
      <c r="M38" s="1"/>
    </row>
    <row r="39" spans="1:14" ht="27.75" customHeight="1" thickBot="1" x14ac:dyDescent="0.25">
      <c r="A39" s="21">
        <v>2</v>
      </c>
      <c r="B39" s="22"/>
      <c r="C39" s="23" t="s">
        <v>19</v>
      </c>
      <c r="D39" s="24" t="s">
        <v>23</v>
      </c>
      <c r="E39" s="25" t="s">
        <v>32</v>
      </c>
      <c r="F39" s="25"/>
      <c r="G39" s="25" t="s">
        <v>17</v>
      </c>
      <c r="H39" s="26" t="s">
        <v>22</v>
      </c>
      <c r="I39" s="26" t="s">
        <v>22</v>
      </c>
      <c r="J39" s="27" t="s">
        <v>23</v>
      </c>
      <c r="K39" s="28">
        <v>4000000</v>
      </c>
      <c r="L39" s="81"/>
      <c r="M39" s="82"/>
    </row>
    <row r="40" spans="1:14" ht="22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78" t="s">
        <v>23</v>
      </c>
      <c r="K40" s="79">
        <f>K39</f>
        <v>4000000</v>
      </c>
      <c r="L40" s="37"/>
      <c r="M40" s="13"/>
    </row>
    <row r="41" spans="1:14" ht="27" customHeight="1" x14ac:dyDescent="0.2">
      <c r="A41" s="13"/>
      <c r="B41" s="13"/>
      <c r="C41" s="65" t="s">
        <v>99</v>
      </c>
      <c r="D41" s="66"/>
      <c r="E41" s="67"/>
      <c r="F41" s="13"/>
      <c r="G41" s="13"/>
      <c r="H41" s="13"/>
      <c r="I41" s="13"/>
      <c r="J41" s="38" t="s">
        <v>20</v>
      </c>
      <c r="K41" s="39">
        <f>K30</f>
        <v>952028.31</v>
      </c>
      <c r="L41" s="37"/>
      <c r="M41" s="13"/>
    </row>
    <row r="42" spans="1:14" ht="26.25" customHeight="1" x14ac:dyDescent="0.2">
      <c r="A42" s="13"/>
      <c r="B42" s="13"/>
      <c r="C42" s="68"/>
      <c r="D42" s="69"/>
      <c r="E42" s="70"/>
      <c r="F42" s="13"/>
      <c r="G42" s="13"/>
      <c r="H42" s="13"/>
      <c r="I42" s="13"/>
      <c r="J42" s="38" t="s">
        <v>24</v>
      </c>
      <c r="K42" s="39">
        <v>33428368</v>
      </c>
      <c r="L42" s="37"/>
      <c r="M42" s="35"/>
    </row>
    <row r="43" spans="1:14" ht="23.25" customHeight="1" x14ac:dyDescent="0.2">
      <c r="A43" s="13"/>
      <c r="B43" s="13"/>
      <c r="C43" s="13"/>
      <c r="D43" s="13"/>
      <c r="E43" s="13"/>
      <c r="F43" s="13"/>
      <c r="G43" s="40"/>
      <c r="H43" s="40"/>
      <c r="I43" s="13"/>
      <c r="J43" s="38" t="s">
        <v>25</v>
      </c>
      <c r="K43" s="39">
        <f>K42*0.03</f>
        <v>1002851.0399999999</v>
      </c>
      <c r="L43" s="37"/>
      <c r="M43" s="35">
        <f>K30+K24+K15</f>
        <v>9435122.9900000002</v>
      </c>
      <c r="N43" s="16">
        <f>K45-M43</f>
        <v>18321826.609999999</v>
      </c>
    </row>
    <row r="44" spans="1:14" ht="30" customHeight="1" x14ac:dyDescent="0.2">
      <c r="A44" s="13"/>
      <c r="B44" s="13"/>
      <c r="C44" s="13"/>
      <c r="D44" s="13"/>
      <c r="E44" s="13"/>
      <c r="F44" s="13"/>
      <c r="G44" s="91" t="s">
        <v>45</v>
      </c>
      <c r="H44" s="91"/>
      <c r="I44" s="13"/>
      <c r="J44" s="38" t="s">
        <v>26</v>
      </c>
      <c r="K44" s="39">
        <f>K42*0.02</f>
        <v>668567.36</v>
      </c>
      <c r="L44" s="51"/>
      <c r="M44" s="13"/>
      <c r="N44" s="16"/>
    </row>
    <row r="45" spans="1:14" ht="21.75" customHeight="1" x14ac:dyDescent="0.2">
      <c r="E45" s="13"/>
      <c r="F45" s="13"/>
      <c r="G45" s="41" t="s">
        <v>44</v>
      </c>
      <c r="H45" s="41"/>
      <c r="I45" s="14"/>
      <c r="J45" s="38" t="s">
        <v>43</v>
      </c>
      <c r="K45" s="39">
        <v>27756949.600000001</v>
      </c>
      <c r="L45" s="51"/>
      <c r="M45" s="35"/>
      <c r="N45" s="44"/>
    </row>
    <row r="46" spans="1:14" ht="24.75" customHeight="1" x14ac:dyDescent="0.2">
      <c r="E46" s="13"/>
      <c r="F46" s="13"/>
      <c r="G46" s="42"/>
      <c r="H46" s="45"/>
      <c r="I46" s="14"/>
      <c r="J46" s="38"/>
      <c r="K46" s="39"/>
      <c r="L46" s="52"/>
      <c r="M46" s="46"/>
      <c r="N46" s="47"/>
    </row>
    <row r="47" spans="1:14" ht="20.25" customHeight="1" x14ac:dyDescent="0.2">
      <c r="E47" s="13"/>
      <c r="F47" s="13"/>
      <c r="G47" s="13"/>
      <c r="H47" s="35"/>
      <c r="J47" s="36"/>
      <c r="K47" s="43"/>
      <c r="L47" s="52"/>
      <c r="M47" s="48"/>
      <c r="N47" s="47"/>
    </row>
    <row r="48" spans="1:14" ht="22.5" customHeight="1" x14ac:dyDescent="0.2">
      <c r="E48" s="13"/>
      <c r="F48" s="13"/>
      <c r="G48" s="13"/>
      <c r="H48" s="35"/>
      <c r="J48" s="36"/>
      <c r="K48" s="43"/>
      <c r="L48" s="52"/>
      <c r="M48" s="46"/>
      <c r="N48" s="44"/>
    </row>
    <row r="49" spans="5:14" ht="22.5" customHeight="1" x14ac:dyDescent="0.2">
      <c r="E49" s="13"/>
      <c r="F49" s="13"/>
      <c r="G49" s="13"/>
      <c r="H49" s="35"/>
      <c r="I49" s="16"/>
      <c r="J49" s="36"/>
      <c r="K49" s="43"/>
      <c r="L49" s="52"/>
      <c r="M49" s="46"/>
      <c r="N49" s="47"/>
    </row>
    <row r="50" spans="5:14" ht="20.25" customHeight="1" x14ac:dyDescent="0.2">
      <c r="H50" s="16"/>
      <c r="I50" s="16"/>
      <c r="J50" s="36"/>
      <c r="K50" s="43"/>
      <c r="L50" s="43"/>
      <c r="M50" s="44"/>
      <c r="N50" s="44"/>
    </row>
    <row r="51" spans="5:14" ht="15" customHeight="1" x14ac:dyDescent="0.2">
      <c r="I51" s="16"/>
      <c r="J51" s="36"/>
      <c r="K51" s="43"/>
      <c r="L51" s="43"/>
      <c r="M51" s="44"/>
      <c r="N51" s="13"/>
    </row>
    <row r="52" spans="5:14" ht="15" customHeight="1" x14ac:dyDescent="0.2">
      <c r="I52" s="16"/>
      <c r="J52" s="36"/>
      <c r="K52" s="43"/>
      <c r="L52" s="43"/>
      <c r="M52" s="44"/>
      <c r="N52" s="13"/>
    </row>
    <row r="53" spans="5:14" ht="15" customHeight="1" x14ac:dyDescent="0.2">
      <c r="I53" s="17"/>
      <c r="J53" s="36"/>
      <c r="K53" s="43"/>
      <c r="L53" s="43"/>
      <c r="M53" s="44"/>
      <c r="N53" s="13"/>
    </row>
    <row r="54" spans="5:14" ht="15" customHeight="1" x14ac:dyDescent="0.2">
      <c r="J54" s="36"/>
      <c r="K54" s="43"/>
      <c r="L54" s="43"/>
      <c r="M54" s="44"/>
      <c r="N54" s="13"/>
    </row>
    <row r="55" spans="5:14" ht="15" customHeight="1" x14ac:dyDescent="0.2">
      <c r="J55" s="36"/>
      <c r="K55" s="43"/>
      <c r="L55" s="43"/>
      <c r="M55" s="44"/>
      <c r="N55" s="13"/>
    </row>
    <row r="56" spans="5:14" ht="15" customHeight="1" x14ac:dyDescent="0.2">
      <c r="L56" s="43"/>
      <c r="M56" s="44"/>
    </row>
    <row r="57" spans="5:14" ht="15" customHeight="1" x14ac:dyDescent="0.2">
      <c r="L57" s="43"/>
      <c r="M57" s="44"/>
    </row>
    <row r="58" spans="5:14" ht="15" customHeight="1" x14ac:dyDescent="0.2">
      <c r="L58" s="43"/>
      <c r="M58" s="44"/>
    </row>
    <row r="59" spans="5:14" ht="15" customHeight="1" x14ac:dyDescent="0.2">
      <c r="L59" s="43"/>
      <c r="M59" s="44"/>
    </row>
    <row r="60" spans="5:14" ht="15" customHeight="1" x14ac:dyDescent="0.2">
      <c r="L60" s="43"/>
      <c r="M60" s="44"/>
    </row>
    <row r="61" spans="5:14" ht="15" customHeight="1" x14ac:dyDescent="0.2">
      <c r="L61" s="43"/>
      <c r="M61" s="44"/>
    </row>
  </sheetData>
  <mergeCells count="22">
    <mergeCell ref="G44:H44"/>
    <mergeCell ref="C1:M1"/>
    <mergeCell ref="C2:M2"/>
    <mergeCell ref="C3:M3"/>
    <mergeCell ref="C4:M4"/>
    <mergeCell ref="A5:M5"/>
    <mergeCell ref="M6:M7"/>
    <mergeCell ref="A8:M8"/>
    <mergeCell ref="A9:M9"/>
    <mergeCell ref="F6:F7"/>
    <mergeCell ref="A38:K38"/>
    <mergeCell ref="A25:M25"/>
    <mergeCell ref="A6:A7"/>
    <mergeCell ref="B6:B7"/>
    <mergeCell ref="I6:I7"/>
    <mergeCell ref="J6:J7"/>
    <mergeCell ref="K6:K7"/>
    <mergeCell ref="C6:C7"/>
    <mergeCell ref="D6:D7"/>
    <mergeCell ref="E6:E7"/>
    <mergeCell ref="G6:G7"/>
    <mergeCell ref="H6:H7"/>
  </mergeCells>
  <printOptions horizontalCentered="1" verticalCentered="1"/>
  <pageMargins left="0.19685039370078741" right="0.19685039370078741" top="0.39370078740157483" bottom="0.43307086614173229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REUNION DE CODEMUN10 MARZO</vt:lpstr>
      <vt:lpstr>'REUNION DE CODEMUN10 MARZO'!Área_de_impresión</vt:lpstr>
      <vt:lpstr>'REUNION DE CODEMUN10 MARZO'!Títulos_a_imprimir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lenovoObras</cp:lastModifiedBy>
  <cp:lastPrinted>2017-03-08T16:06:12Z</cp:lastPrinted>
  <dcterms:created xsi:type="dcterms:W3CDTF">2016-02-08T16:15:18Z</dcterms:created>
  <dcterms:modified xsi:type="dcterms:W3CDTF">2017-03-08T16:18:28Z</dcterms:modified>
</cp:coreProperties>
</file>